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12215-its-mito\its-mito\2024\エコだね！いばらき\"/>
    </mc:Choice>
  </mc:AlternateContent>
  <xr:revisionPtr revIDLastSave="0" documentId="13_ncr:1_{93DB3341-A919-41F3-B75A-EB7D79A5B9C0}" xr6:coauthVersionLast="47" xr6:coauthVersionMax="47" xr10:uidLastSave="{00000000-0000-0000-0000-000000000000}"/>
  <bookViews>
    <workbookView xWindow="-120" yWindow="-120" windowWidth="24240" windowHeight="13290" xr2:uid="{4EF3611E-67B5-4407-B493-DADDD4302D41}"/>
  </bookViews>
  <sheets>
    <sheet name="食品ロス量計算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8" i="1"/>
  <c r="E17" i="1"/>
  <c r="E16" i="1"/>
  <c r="E15" i="1"/>
  <c r="V10" i="1"/>
  <c r="S10" i="1"/>
  <c r="P10" i="1"/>
  <c r="M10" i="1"/>
  <c r="J10" i="1"/>
  <c r="G10" i="1"/>
  <c r="D10" i="1"/>
  <c r="X10" i="1" s="1"/>
  <c r="V9" i="1"/>
  <c r="S9" i="1"/>
  <c r="P9" i="1"/>
  <c r="M9" i="1"/>
  <c r="J9" i="1"/>
  <c r="G9" i="1"/>
  <c r="D9" i="1"/>
  <c r="X9" i="1" s="1"/>
  <c r="V8" i="1"/>
  <c r="S8" i="1"/>
  <c r="P8" i="1"/>
  <c r="M8" i="1"/>
  <c r="J8" i="1"/>
  <c r="G8" i="1"/>
  <c r="D8" i="1"/>
  <c r="X8" i="1" s="1"/>
  <c r="V7" i="1"/>
  <c r="S7" i="1"/>
  <c r="P7" i="1"/>
  <c r="M7" i="1"/>
  <c r="J7" i="1"/>
  <c r="G7" i="1"/>
  <c r="D7" i="1"/>
  <c r="X7" i="1" s="1"/>
  <c r="V6" i="1"/>
  <c r="V11" i="1" s="1"/>
  <c r="S6" i="1"/>
  <c r="S11" i="1" s="1"/>
  <c r="P6" i="1"/>
  <c r="P11" i="1" s="1"/>
  <c r="M6" i="1"/>
  <c r="M11" i="1" s="1"/>
  <c r="J6" i="1"/>
  <c r="J11" i="1" s="1"/>
  <c r="G6" i="1"/>
  <c r="G11" i="1" s="1"/>
  <c r="D6" i="1"/>
  <c r="X6" i="1" s="1"/>
  <c r="D11" i="1" l="1"/>
  <c r="X11" i="1" s="1"/>
</calcChain>
</file>

<file path=xl/sharedStrings.xml><?xml version="1.0" encoding="utf-8"?>
<sst xmlns="http://schemas.openxmlformats.org/spreadsheetml/2006/main" count="100" uniqueCount="66">
  <si>
    <t>あなたのお宅の7日間のおおよその食品ロス量をチェックしてみよう</t>
    <rPh sb="5" eb="6">
      <t>タク</t>
    </rPh>
    <phoneticPr fontId="2"/>
  </si>
  <si>
    <t>捨てた食品とおおよその量</t>
    <rPh sb="0" eb="1">
      <t>ス</t>
    </rPh>
    <rPh sb="3" eb="5">
      <t>ショクヒン</t>
    </rPh>
    <rPh sb="11" eb="12">
      <t>リョウ</t>
    </rPh>
    <phoneticPr fontId="2"/>
  </si>
  <si>
    <t>1日目</t>
    <rPh sb="1" eb="3">
      <t>ニチメ</t>
    </rPh>
    <phoneticPr fontId="2"/>
  </si>
  <si>
    <t>2日目</t>
    <rPh sb="1" eb="2">
      <t>ヒ</t>
    </rPh>
    <rPh sb="2" eb="3">
      <t>メ</t>
    </rPh>
    <phoneticPr fontId="2"/>
  </si>
  <si>
    <t>3日目</t>
    <rPh sb="1" eb="2">
      <t>ヒ</t>
    </rPh>
    <rPh sb="2" eb="3">
      <t>メ</t>
    </rPh>
    <phoneticPr fontId="2"/>
  </si>
  <si>
    <t>4日目</t>
    <rPh sb="1" eb="2">
      <t>ヒ</t>
    </rPh>
    <rPh sb="2" eb="3">
      <t>メ</t>
    </rPh>
    <phoneticPr fontId="2"/>
  </si>
  <si>
    <t>5日目</t>
    <rPh sb="1" eb="2">
      <t>ヒ</t>
    </rPh>
    <rPh sb="2" eb="3">
      <t>メ</t>
    </rPh>
    <phoneticPr fontId="2"/>
  </si>
  <si>
    <t>6日目</t>
    <rPh sb="1" eb="2">
      <t>ヒ</t>
    </rPh>
    <rPh sb="2" eb="3">
      <t>メ</t>
    </rPh>
    <phoneticPr fontId="2"/>
  </si>
  <si>
    <t>7日目</t>
    <rPh sb="1" eb="2">
      <t>ヒ</t>
    </rPh>
    <rPh sb="2" eb="3">
      <t>メ</t>
    </rPh>
    <phoneticPr fontId="2"/>
  </si>
  <si>
    <t>7日間計</t>
    <rPh sb="1" eb="3">
      <t>カカン</t>
    </rPh>
    <rPh sb="3" eb="4">
      <t>ケイ</t>
    </rPh>
    <phoneticPr fontId="2"/>
  </si>
  <si>
    <t>量・理由</t>
    <rPh sb="0" eb="1">
      <t>リョウ</t>
    </rPh>
    <rPh sb="2" eb="4">
      <t>リユウ</t>
    </rPh>
    <phoneticPr fontId="2"/>
  </si>
  <si>
    <t>目安</t>
    <rPh sb="0" eb="2">
      <t>メヤス</t>
    </rPh>
    <phoneticPr fontId="2"/>
  </si>
  <si>
    <t>おおよその重さ</t>
    <rPh sb="5" eb="6">
      <t>オモ</t>
    </rPh>
    <phoneticPr fontId="2"/>
  </si>
  <si>
    <t>捨てた理由</t>
    <rPh sb="0" eb="1">
      <t>ス</t>
    </rPh>
    <rPh sb="3" eb="5">
      <t>リユウ</t>
    </rPh>
    <phoneticPr fontId="2"/>
  </si>
  <si>
    <t>おおよその量</t>
    <rPh sb="5" eb="6">
      <t>リョウ</t>
    </rPh>
    <phoneticPr fontId="2"/>
  </si>
  <si>
    <t>主食</t>
    <rPh sb="0" eb="2">
      <t>シュショク</t>
    </rPh>
    <phoneticPr fontId="2"/>
  </si>
  <si>
    <t>おかず</t>
    <phoneticPr fontId="2"/>
  </si>
  <si>
    <t>牛乳・乳製品</t>
    <rPh sb="0" eb="2">
      <t>ギュウニュウ</t>
    </rPh>
    <rPh sb="3" eb="6">
      <t>ニュウセイヒン</t>
    </rPh>
    <phoneticPr fontId="2"/>
  </si>
  <si>
    <t>果物・野菜</t>
    <rPh sb="0" eb="2">
      <t>クダモノ</t>
    </rPh>
    <rPh sb="3" eb="5">
      <t>ヤサイ</t>
    </rPh>
    <phoneticPr fontId="2"/>
  </si>
  <si>
    <t>お菓子</t>
    <rPh sb="1" eb="3">
      <t>カシ</t>
    </rPh>
    <phoneticPr fontId="2"/>
  </si>
  <si>
    <t>小計</t>
    <rPh sb="0" eb="2">
      <t>ショウケイ</t>
    </rPh>
    <phoneticPr fontId="2"/>
  </si>
  <si>
    <t>↓</t>
    <phoneticPr fontId="2"/>
  </si>
  <si>
    <t>捨てた理由（個数）</t>
  </si>
  <si>
    <t>7日間の食品ロスのおおよその量はごはん茶わんで何杯分?</t>
    <phoneticPr fontId="2"/>
  </si>
  <si>
    <t>7日間の合計</t>
    <rPh sb="1" eb="3">
      <t>カカン</t>
    </rPh>
    <rPh sb="4" eb="6">
      <t>ゴウケイ</t>
    </rPh>
    <phoneticPr fontId="2"/>
  </si>
  <si>
    <t>①</t>
    <phoneticPr fontId="2"/>
  </si>
  <si>
    <t>作りすぎ</t>
    <rPh sb="0" eb="1">
      <t>ツク</t>
    </rPh>
    <phoneticPr fontId="2"/>
  </si>
  <si>
    <t>7日間のおおよその量（ｇ）をごはん茶わん1杯分（150g）で割り算すると…</t>
    <rPh sb="1" eb="3">
      <t>カカン</t>
    </rPh>
    <rPh sb="9" eb="10">
      <t>リョウ</t>
    </rPh>
    <rPh sb="17" eb="18">
      <t>チャ</t>
    </rPh>
    <rPh sb="21" eb="23">
      <t>ハイブン</t>
    </rPh>
    <rPh sb="30" eb="31">
      <t>ワ</t>
    </rPh>
    <rPh sb="32" eb="33">
      <t>ザン</t>
    </rPh>
    <phoneticPr fontId="2"/>
  </si>
  <si>
    <t>②</t>
    <phoneticPr fontId="2"/>
  </si>
  <si>
    <r>
      <t xml:space="preserve">量が多い
</t>
    </r>
    <r>
      <rPr>
        <sz val="9"/>
        <color theme="1"/>
        <rFont val="BIZ UDPゴシック"/>
        <family val="3"/>
        <charset val="128"/>
      </rPr>
      <t>（パックや袋詰めなどで内容量が多い）</t>
    </r>
    <rPh sb="0" eb="1">
      <t>リョウ</t>
    </rPh>
    <rPh sb="2" eb="3">
      <t>オオ</t>
    </rPh>
    <rPh sb="10" eb="11">
      <t>フクロ</t>
    </rPh>
    <rPh sb="11" eb="12">
      <t>ヅ</t>
    </rPh>
    <rPh sb="16" eb="19">
      <t>ナイヨウリョウ</t>
    </rPh>
    <rPh sb="20" eb="21">
      <t>オオ</t>
    </rPh>
    <phoneticPr fontId="2"/>
  </si>
  <si>
    <t>③</t>
    <phoneticPr fontId="2"/>
  </si>
  <si>
    <t>傷んだ</t>
    <rPh sb="0" eb="1">
      <t>イタ</t>
    </rPh>
    <phoneticPr fontId="2"/>
  </si>
  <si>
    <t>🍚?</t>
    <phoneticPr fontId="2"/>
  </si>
  <si>
    <t>④</t>
    <phoneticPr fontId="2"/>
  </si>
  <si>
    <t>未開封・未利用</t>
    <rPh sb="0" eb="3">
      <t>ミカイフウ</t>
    </rPh>
    <rPh sb="4" eb="7">
      <t>ミリヨウ</t>
    </rPh>
    <phoneticPr fontId="2"/>
  </si>
  <si>
    <t>⑤</t>
    <phoneticPr fontId="2"/>
  </si>
  <si>
    <r>
      <t xml:space="preserve">その他
</t>
    </r>
    <r>
      <rPr>
        <sz val="9"/>
        <color theme="1"/>
        <rFont val="BIZ UDPゴシック"/>
        <family val="3"/>
        <charset val="128"/>
      </rPr>
      <t>（体質に合わない、嫌いなど）</t>
    </r>
    <rPh sb="2" eb="3">
      <t>タ</t>
    </rPh>
    <rPh sb="5" eb="7">
      <t>タイシツ</t>
    </rPh>
    <rPh sb="8" eb="9">
      <t>ア</t>
    </rPh>
    <rPh sb="13" eb="14">
      <t>キラ</t>
    </rPh>
    <phoneticPr fontId="2"/>
  </si>
  <si>
    <t>わが家の食品ロスの傾向は・・・</t>
    <rPh sb="9" eb="11">
      <t>ケイコウ</t>
    </rPh>
    <phoneticPr fontId="2"/>
  </si>
  <si>
    <t xml:space="preserve">　7日間で捨てた食品のうち何が多かったでしょうか。また、どのような理由でしたか。
　作りすぎ、買い過ぎなど、わが家の食品ロスの傾向がわかったら、冷蔵庫や食品庫のチェック、献立の見直しなど、食品ロス削減のためできることから始めましょう。
</t>
    <rPh sb="2" eb="4">
      <t>カカン</t>
    </rPh>
    <rPh sb="5" eb="6">
      <t>ス</t>
    </rPh>
    <rPh sb="8" eb="10">
      <t>ショクヒン</t>
    </rPh>
    <rPh sb="13" eb="14">
      <t>ナニ</t>
    </rPh>
    <rPh sb="15" eb="16">
      <t>オオ</t>
    </rPh>
    <rPh sb="33" eb="35">
      <t>リユウ</t>
    </rPh>
    <rPh sb="42" eb="43">
      <t>ツク</t>
    </rPh>
    <rPh sb="47" eb="48">
      <t>カ</t>
    </rPh>
    <rPh sb="49" eb="50">
      <t>ス</t>
    </rPh>
    <rPh sb="56" eb="57">
      <t>ヤ</t>
    </rPh>
    <rPh sb="58" eb="60">
      <t>ショクヒン</t>
    </rPh>
    <rPh sb="63" eb="65">
      <t>ケイコウ</t>
    </rPh>
    <rPh sb="72" eb="75">
      <t>レイゾウコ</t>
    </rPh>
    <rPh sb="76" eb="79">
      <t>ショクヒンコ</t>
    </rPh>
    <rPh sb="85" eb="87">
      <t>コンダテ</t>
    </rPh>
    <rPh sb="88" eb="90">
      <t>ミナオ</t>
    </rPh>
    <rPh sb="94" eb="96">
      <t>ショクヒン</t>
    </rPh>
    <rPh sb="98" eb="100">
      <t>サクゲン</t>
    </rPh>
    <rPh sb="110" eb="111">
      <t>ハジ</t>
    </rPh>
    <phoneticPr fontId="2"/>
  </si>
  <si>
    <t>このチェックシートは以下の計算シートを参考に作成しました。
出典:
消費者庁「計ってみよう　家庭での食品ロス」啓発冊子p4-5のチェックシートhttps://www.caa.go.jp/policies/policy/consumer_policy/information/food_loss/pamphlet/assets/consumer_education_cms201_211222_01.pdf
環境省「7日でチャレンジ　食品ロスダイアリー」https://www.env.go.jp/content/000062444.pdf</t>
    <rPh sb="10" eb="12">
      <t>イカ</t>
    </rPh>
    <rPh sb="13" eb="15">
      <t>ケイサン</t>
    </rPh>
    <rPh sb="19" eb="21">
      <t>サンコウ</t>
    </rPh>
    <rPh sb="22" eb="24">
      <t>サクセイ</t>
    </rPh>
    <rPh sb="203" eb="206">
      <t>カンキョウショウ</t>
    </rPh>
    <rPh sb="208" eb="209">
      <t>ヒ</t>
    </rPh>
    <rPh sb="216" eb="218">
      <t>ショクヒン</t>
    </rPh>
    <phoneticPr fontId="2"/>
  </si>
  <si>
    <t>（リスト）</t>
    <phoneticPr fontId="2"/>
  </si>
  <si>
    <t>主食・おかず</t>
    <rPh sb="0" eb="2">
      <t>シュショク</t>
    </rPh>
    <phoneticPr fontId="2"/>
  </si>
  <si>
    <t>牛乳・ヨーグルト類</t>
    <rPh sb="0" eb="2">
      <t>ギュウニュウ</t>
    </rPh>
    <rPh sb="8" eb="9">
      <t>ルイ</t>
    </rPh>
    <phoneticPr fontId="2"/>
  </si>
  <si>
    <t>（g）</t>
    <phoneticPr fontId="2"/>
  </si>
  <si>
    <t>※ご飯茶わん1杯約150ｇとして</t>
    <rPh sb="3" eb="4">
      <t>チャ</t>
    </rPh>
    <rPh sb="7" eb="8">
      <t>ハイ</t>
    </rPh>
    <rPh sb="8" eb="9">
      <t>ヤク</t>
    </rPh>
    <phoneticPr fontId="2"/>
  </si>
  <si>
    <t>※200ccカップ1杯約210ｇとして</t>
    <rPh sb="10" eb="11">
      <t>ハイ</t>
    </rPh>
    <rPh sb="11" eb="12">
      <t>ヤク</t>
    </rPh>
    <phoneticPr fontId="2"/>
  </si>
  <si>
    <t>（g）</t>
  </si>
  <si>
    <t>※りんご（中）1個約300ｇとして</t>
    <rPh sb="5" eb="6">
      <t>ナカ</t>
    </rPh>
    <rPh sb="8" eb="9">
      <t>コ</t>
    </rPh>
    <rPh sb="9" eb="10">
      <t>ヤク</t>
    </rPh>
    <phoneticPr fontId="2"/>
  </si>
  <si>
    <t>※クリームパン1個90ｇとして</t>
    <rPh sb="8" eb="9">
      <t>コ</t>
    </rPh>
    <phoneticPr fontId="2"/>
  </si>
  <si>
    <t>ごはん茶わん半杯以下</t>
  </si>
  <si>
    <t>1/3カップ以下</t>
    <rPh sb="6" eb="8">
      <t>イカ</t>
    </rPh>
    <phoneticPr fontId="2"/>
  </si>
  <si>
    <t>りんご（中）1/3個の重さ以下</t>
    <rPh sb="4" eb="5">
      <t>ナカ</t>
    </rPh>
    <rPh sb="9" eb="10">
      <t>コ</t>
    </rPh>
    <rPh sb="11" eb="12">
      <t>オモ</t>
    </rPh>
    <rPh sb="13" eb="15">
      <t>イカ</t>
    </rPh>
    <phoneticPr fontId="2"/>
  </si>
  <si>
    <t>クリームパン1/2個の重さ以下</t>
    <rPh sb="9" eb="10">
      <t>コ</t>
    </rPh>
    <rPh sb="11" eb="12">
      <t>オモ</t>
    </rPh>
    <rPh sb="13" eb="15">
      <t>イカ</t>
    </rPh>
    <phoneticPr fontId="2"/>
  </si>
  <si>
    <t>ごはん茶わん1杯程度</t>
  </si>
  <si>
    <t>1/2カップ程度</t>
    <rPh sb="6" eb="8">
      <t>テイド</t>
    </rPh>
    <phoneticPr fontId="2"/>
  </si>
  <si>
    <t>りんご（中）1/2個の重さと同程度</t>
    <rPh sb="9" eb="10">
      <t>コ</t>
    </rPh>
    <rPh sb="11" eb="12">
      <t>オモ</t>
    </rPh>
    <rPh sb="14" eb="15">
      <t>ドウ</t>
    </rPh>
    <rPh sb="15" eb="17">
      <t>テイド</t>
    </rPh>
    <phoneticPr fontId="2"/>
  </si>
  <si>
    <t>クリームパン1個の重さと同程度</t>
    <rPh sb="7" eb="8">
      <t>コ</t>
    </rPh>
    <rPh sb="9" eb="10">
      <t>オモ</t>
    </rPh>
    <rPh sb="12" eb="15">
      <t>ドウテイド</t>
    </rPh>
    <phoneticPr fontId="2"/>
  </si>
  <si>
    <t>ごはん茶わん2杯以上</t>
    <phoneticPr fontId="2"/>
  </si>
  <si>
    <t>1カップ以上</t>
    <rPh sb="4" eb="6">
      <t>イジョウ</t>
    </rPh>
    <phoneticPr fontId="2"/>
  </si>
  <si>
    <t>りんご（中）1個の重さ以上</t>
    <rPh sb="7" eb="8">
      <t>コ</t>
    </rPh>
    <rPh sb="9" eb="10">
      <t>オモ</t>
    </rPh>
    <rPh sb="11" eb="13">
      <t>イジョウ</t>
    </rPh>
    <phoneticPr fontId="2"/>
  </si>
  <si>
    <t>クリームパン2個の重さ以上</t>
    <rPh sb="7" eb="8">
      <t>コ</t>
    </rPh>
    <rPh sb="9" eb="10">
      <t>オモ</t>
    </rPh>
    <rPh sb="11" eb="13">
      <t>イジョウ</t>
    </rPh>
    <phoneticPr fontId="2"/>
  </si>
  <si>
    <t>作りすぎ</t>
  </si>
  <si>
    <r>
      <t xml:space="preserve">量が多い
</t>
    </r>
    <r>
      <rPr>
        <sz val="9"/>
        <color theme="1"/>
        <rFont val="BIZ UDPゴシック"/>
        <family val="3"/>
        <charset val="128"/>
      </rPr>
      <t>（パックや袋詰めなどで内容量が多い）</t>
    </r>
    <phoneticPr fontId="2"/>
  </si>
  <si>
    <t>傷んだ</t>
  </si>
  <si>
    <t>未開封・未利用</t>
  </si>
  <si>
    <t>その他
（飽きた、美味しくない、体質に合わない等）</t>
    <rPh sb="5" eb="6">
      <t>ア</t>
    </rPh>
    <rPh sb="9" eb="11">
      <t>オイ</t>
    </rPh>
    <rPh sb="16" eb="18">
      <t>タイシツ</t>
    </rPh>
    <rPh sb="19" eb="20">
      <t>ア</t>
    </rPh>
    <rPh sb="23" eb="24">
      <t>ナド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</si>
</sst>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3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BIZ UDP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sz val="11"/>
      <color theme="1"/>
      <name val="Segoe UI Symbol"/>
      <family val="2"/>
    </font>
    <font>
      <sz val="72"/>
      <color rgb="FFFF0000"/>
      <name val="Segoe UI Symbol"/>
      <family val="2"/>
    </font>
    <font>
      <sz val="28"/>
      <color theme="1"/>
      <name val="BIZ UDPゴシック"/>
      <family val="3"/>
      <charset val="128"/>
    </font>
    <font>
      <sz val="11"/>
      <color theme="1"/>
      <name val="HGSｺﾞｼｯｸM"/>
      <family val="3"/>
      <charset val="128"/>
    </font>
    <font>
      <sz val="22"/>
      <color rgb="FFFF0000"/>
      <name val="Segoe UI Symbol"/>
      <family val="2"/>
    </font>
    <font>
      <sz val="10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176" fontId="3" fillId="0" borderId="0" xfId="0" applyNumberFormat="1" applyFont="1">
      <alignment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>
      <alignment vertical="center"/>
    </xf>
    <xf numFmtId="0" fontId="12" fillId="0" borderId="0" xfId="0" applyFont="1">
      <alignment vertical="center"/>
    </xf>
    <xf numFmtId="0" fontId="12" fillId="0" borderId="1" xfId="0" applyFont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/>
    </xf>
    <xf numFmtId="0" fontId="7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1356361</xdr:colOff>
      <xdr:row>15</xdr:row>
      <xdr:rowOff>365760</xdr:rowOff>
    </xdr:from>
    <xdr:to>
      <xdr:col>6</xdr:col>
      <xdr:colOff>1222788</xdr:colOff>
      <xdr:row>18</xdr:row>
      <xdr:rowOff>259079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7FEFB501-0347-4362-9B1B-0FE059CAA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9311" y="5175885"/>
          <a:ext cx="1295177" cy="9601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22860</xdr:colOff>
      <xdr:row>13</xdr:row>
      <xdr:rowOff>91440</xdr:rowOff>
    </xdr:from>
    <xdr:to>
      <xdr:col>8</xdr:col>
      <xdr:colOff>838200</xdr:colOff>
      <xdr:row>15</xdr:row>
      <xdr:rowOff>243840</xdr:rowOff>
    </xdr:to>
    <xdr:sp macro="" textlink="">
      <xdr:nvSpPr>
        <xdr:cNvPr id="3" name="思考の吹き出し: 雲形 2">
          <a:extLst>
            <a:ext uri="{FF2B5EF4-FFF2-40B4-BE49-F238E27FC236}">
              <a16:creationId xmlns:a16="http://schemas.microsoft.com/office/drawing/2014/main" id="{87C0E7E9-B58B-4D25-914C-C2046C055DE3}"/>
            </a:ext>
          </a:extLst>
        </xdr:cNvPr>
        <xdr:cNvSpPr/>
      </xdr:nvSpPr>
      <xdr:spPr>
        <a:xfrm>
          <a:off x="6823710" y="4130040"/>
          <a:ext cx="1634490" cy="923925"/>
        </a:xfrm>
        <a:prstGeom prst="cloudCallout">
          <a:avLst>
            <a:gd name="adj1" fmla="val -47627"/>
            <a:gd name="adj2" fmla="val 691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特売で買い過ぎちゃった</a:t>
          </a:r>
          <a:r>
            <a:rPr kumimoji="1" lang="en-US" altLang="ja-JP" sz="1100"/>
            <a:t>…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EF22A-12F1-478E-B834-C8876175DE0E}">
  <sheetPr>
    <pageSetUpPr fitToPage="1"/>
  </sheetPr>
  <dimension ref="A1:AA39"/>
  <sheetViews>
    <sheetView tabSelected="1" workbookViewId="0">
      <selection activeCell="G13" sqref="G13"/>
    </sheetView>
  </sheetViews>
  <sheetFormatPr defaultColWidth="8.75" defaultRowHeight="13.5" x14ac:dyDescent="0.4"/>
  <cols>
    <col min="1" max="1" width="6.75" style="2" customWidth="1"/>
    <col min="2" max="2" width="12.75" style="2" customWidth="1"/>
    <col min="3" max="3" width="21.875" style="2" bestFit="1" customWidth="1"/>
    <col min="4" max="4" width="10.75" style="2" customWidth="1"/>
    <col min="5" max="5" width="23.875" style="2" bestFit="1" customWidth="1"/>
    <col min="6" max="6" width="18.75" style="2" customWidth="1"/>
    <col min="7" max="7" width="23" style="2" bestFit="1" customWidth="1"/>
    <col min="8" max="8" width="10.75" style="2" customWidth="1"/>
    <col min="9" max="9" width="22" style="2" bestFit="1" customWidth="1"/>
    <col min="10" max="11" width="10.75" style="2" customWidth="1"/>
    <col min="12" max="12" width="18.75" style="2" customWidth="1"/>
    <col min="13" max="14" width="10.75" style="2" customWidth="1"/>
    <col min="15" max="15" width="18.75" style="2" customWidth="1"/>
    <col min="16" max="17" width="10.75" style="2" customWidth="1"/>
    <col min="18" max="18" width="18.75" style="2" customWidth="1"/>
    <col min="19" max="20" width="10.75" style="2" customWidth="1"/>
    <col min="21" max="21" width="18.75" style="2" customWidth="1"/>
    <col min="22" max="23" width="10.75" style="2" customWidth="1"/>
    <col min="24" max="24" width="14.75" style="2" customWidth="1"/>
    <col min="25" max="25" width="8.75" style="2"/>
    <col min="26" max="26" width="7.75" style="2" customWidth="1"/>
    <col min="27" max="27" width="11.75" style="2" customWidth="1"/>
    <col min="28" max="28" width="31.25" style="2" customWidth="1"/>
    <col min="29" max="29" width="11.75" style="2" customWidth="1"/>
    <col min="30" max="30" width="28.25" style="2" customWidth="1"/>
    <col min="31" max="31" width="11.75" style="2" customWidth="1"/>
    <col min="32" max="32" width="28.25" style="2" customWidth="1"/>
    <col min="33" max="33" width="11.25" style="2" customWidth="1"/>
    <col min="34" max="34" width="28.25" style="2" customWidth="1"/>
    <col min="35" max="16384" width="8.75" style="2"/>
  </cols>
  <sheetData>
    <row r="1" spans="1:24" ht="31.9" customHeight="1" x14ac:dyDescent="0.4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1"/>
      <c r="S1" s="1"/>
      <c r="T1" s="1"/>
      <c r="U1" s="1"/>
      <c r="V1" s="1"/>
      <c r="W1" s="1"/>
      <c r="X1" s="1"/>
    </row>
    <row r="3" spans="1:24" ht="22.15" customHeight="1" x14ac:dyDescent="0.4">
      <c r="B3" s="53" t="s">
        <v>1</v>
      </c>
      <c r="C3" s="53"/>
      <c r="D3" s="3"/>
    </row>
    <row r="4" spans="1:24" ht="19.899999999999999" customHeight="1" x14ac:dyDescent="0.4">
      <c r="B4" s="3"/>
      <c r="C4" s="49" t="s">
        <v>2</v>
      </c>
      <c r="D4" s="49"/>
      <c r="E4" s="49"/>
      <c r="F4" s="49" t="s">
        <v>3</v>
      </c>
      <c r="G4" s="49"/>
      <c r="H4" s="49"/>
      <c r="I4" s="49" t="s">
        <v>4</v>
      </c>
      <c r="J4" s="49"/>
      <c r="K4" s="49"/>
      <c r="L4" s="49" t="s">
        <v>5</v>
      </c>
      <c r="M4" s="49"/>
      <c r="N4" s="49"/>
      <c r="O4" s="49" t="s">
        <v>6</v>
      </c>
      <c r="P4" s="49"/>
      <c r="Q4" s="49"/>
      <c r="R4" s="49" t="s">
        <v>7</v>
      </c>
      <c r="S4" s="49"/>
      <c r="T4" s="49"/>
      <c r="U4" s="49" t="s">
        <v>8</v>
      </c>
      <c r="V4" s="49"/>
      <c r="W4" s="49"/>
      <c r="X4" s="4" t="s">
        <v>9</v>
      </c>
    </row>
    <row r="5" spans="1:24" ht="19.899999999999999" customHeight="1" x14ac:dyDescent="0.4">
      <c r="B5" s="4" t="s">
        <v>10</v>
      </c>
      <c r="C5" s="5" t="s">
        <v>11</v>
      </c>
      <c r="D5" s="5" t="s">
        <v>12</v>
      </c>
      <c r="E5" s="6" t="s">
        <v>13</v>
      </c>
      <c r="F5" s="5" t="s">
        <v>11</v>
      </c>
      <c r="G5" s="5" t="s">
        <v>12</v>
      </c>
      <c r="H5" s="6" t="s">
        <v>13</v>
      </c>
      <c r="I5" s="5" t="s">
        <v>11</v>
      </c>
      <c r="J5" s="5" t="s">
        <v>12</v>
      </c>
      <c r="K5" s="6" t="s">
        <v>13</v>
      </c>
      <c r="L5" s="5" t="s">
        <v>14</v>
      </c>
      <c r="M5" s="5" t="s">
        <v>12</v>
      </c>
      <c r="N5" s="6" t="s">
        <v>13</v>
      </c>
      <c r="O5" s="5" t="s">
        <v>14</v>
      </c>
      <c r="P5" s="5" t="s">
        <v>12</v>
      </c>
      <c r="Q5" s="6" t="s">
        <v>13</v>
      </c>
      <c r="R5" s="5" t="s">
        <v>14</v>
      </c>
      <c r="S5" s="5" t="s">
        <v>12</v>
      </c>
      <c r="T5" s="6" t="s">
        <v>13</v>
      </c>
      <c r="U5" s="5" t="s">
        <v>14</v>
      </c>
      <c r="V5" s="5" t="s">
        <v>12</v>
      </c>
      <c r="W5" s="6" t="s">
        <v>13</v>
      </c>
      <c r="X5" s="5" t="s">
        <v>12</v>
      </c>
    </row>
    <row r="6" spans="1:24" ht="25.15" customHeight="1" x14ac:dyDescent="0.4">
      <c r="A6" s="2">
        <v>1</v>
      </c>
      <c r="B6" s="7" t="s">
        <v>15</v>
      </c>
      <c r="C6" s="4"/>
      <c r="D6" s="8">
        <f>IF(C6="ごはん茶わん半杯以下",75,IF(C6="ごはん茶わん1杯程度",150,IF(C6="ごはん茶わん2杯以上",300,IF(C6="",0))))</f>
        <v>0</v>
      </c>
      <c r="E6" s="9"/>
      <c r="F6" s="4"/>
      <c r="G6" s="4">
        <f>IF(F6="ごはん茶わん半杯以下",75,IF(F6="ごはん茶わん1杯程度",150,IF(F6="ごはん茶わん2杯以上",300,IF(F6="",0))))</f>
        <v>0</v>
      </c>
      <c r="H6" s="9"/>
      <c r="I6" s="4"/>
      <c r="J6" s="4">
        <f>IF(I6="ごはん茶わん半杯以下",75,IF(I6="ごはん茶わん1杯程度",150,IF(I6="ごはん茶わん2杯以上",300,IF(I6="",0))))</f>
        <v>0</v>
      </c>
      <c r="K6" s="9"/>
      <c r="L6" s="4"/>
      <c r="M6" s="4">
        <f>IF(L6="ごはん茶わん半杯以下",75,IF(L6="ごはん茶わん1杯程度",150,IF(L6="ごはん茶わん2杯以上",300,IF(L6="",0))))</f>
        <v>0</v>
      </c>
      <c r="N6" s="9"/>
      <c r="O6" s="4"/>
      <c r="P6" s="4">
        <f>IF(O6="ごはん茶わん半杯以下",75,IF(O6="ごはん茶わん1杯程度",150,IF(O6="ごはん茶わん2杯以上",300,IF(O6="",0))))</f>
        <v>0</v>
      </c>
      <c r="Q6" s="9"/>
      <c r="R6" s="4"/>
      <c r="S6" s="4">
        <f>IF(R6="ごはん茶わん半杯以下",75,IF(R6="ごはん茶わん1杯程度",150,IF(R6="ごはん茶わん2杯以上",300,IF(R6="",0))))</f>
        <v>0</v>
      </c>
      <c r="T6" s="9"/>
      <c r="U6" s="4"/>
      <c r="V6" s="4">
        <f>IF(U6="ごはん茶わん半杯以下",75,IF(U6="ごはん茶わん1杯程度",150,IF(U6="ごはん茶わん2杯以上",300,IF(U6="",0))))</f>
        <v>0</v>
      </c>
      <c r="W6" s="9"/>
      <c r="X6" s="4">
        <f>SUM(D6,G6,J6,M6,P6,S6,V6)</f>
        <v>0</v>
      </c>
    </row>
    <row r="7" spans="1:24" ht="25.15" customHeight="1" x14ac:dyDescent="0.4">
      <c r="A7" s="2">
        <v>2</v>
      </c>
      <c r="B7" s="7" t="s">
        <v>16</v>
      </c>
      <c r="C7" s="4"/>
      <c r="D7" s="10">
        <f>IF(C7="ごはん茶わん半杯以下",75,IF(C7="ごはん茶わん1杯程度",150,IF(C7="ごはん茶わん2杯以上",300,IF(C7="",0))))</f>
        <v>0</v>
      </c>
      <c r="E7" s="9"/>
      <c r="F7" s="4"/>
      <c r="G7" s="4">
        <f>IF(F7="ごはん茶わん半杯以下",75,IF(F7="ごはん茶わん1杯程度",150,IF(F7="ごはん茶わん2杯以上",300,IF(F7="",0))))</f>
        <v>0</v>
      </c>
      <c r="H7" s="9"/>
      <c r="I7" s="4"/>
      <c r="J7" s="4">
        <f>IF(I7="ごはん茶わん半杯以下",75,IF(I7="ごはん茶わん1杯程度",150,IF(I7="ごはん茶わん2杯以上",300,IF(I7="",0))))</f>
        <v>0</v>
      </c>
      <c r="K7" s="9"/>
      <c r="L7" s="4"/>
      <c r="M7" s="4">
        <f>IF(L7="ごはん茶わん半杯以下",75,IF(L7="ごはん茶わん1杯程度",150,IF(L7="ごはん茶わん2杯以上",300,IF(L7="",0))))</f>
        <v>0</v>
      </c>
      <c r="N7" s="9"/>
      <c r="O7" s="4"/>
      <c r="P7" s="4">
        <f>IF(O7="ごはん茶わん半杯以下",75,IF(O7="ごはん茶わん1杯程度",150,IF(O7="ごはん茶わん2杯以上",300,IF(O7="",0))))</f>
        <v>0</v>
      </c>
      <c r="Q7" s="9"/>
      <c r="R7" s="4"/>
      <c r="S7" s="4">
        <f>IF(R7="ごはん茶わん半杯以下",75,IF(R7="ごはん茶わん1杯程度",150,IF(R7="ごはん茶わん2杯以上",300,IF(R7="",0))))</f>
        <v>0</v>
      </c>
      <c r="T7" s="9"/>
      <c r="U7" s="4"/>
      <c r="V7" s="4">
        <f>IF(U7="ごはん茶わん半杯以下",75,IF(U7="ごはん茶わん1杯程度",150,IF(U7="ごはん茶わん2杯以上",300,IF(U7="",0))))</f>
        <v>0</v>
      </c>
      <c r="W7" s="9"/>
      <c r="X7" s="4">
        <f t="shared" ref="X7:X10" si="0">SUM(D7,G7,J7,M7,P7,S7,V7)</f>
        <v>0</v>
      </c>
    </row>
    <row r="8" spans="1:24" ht="25.15" customHeight="1" x14ac:dyDescent="0.4">
      <c r="A8" s="2">
        <v>3</v>
      </c>
      <c r="B8" s="7" t="s">
        <v>17</v>
      </c>
      <c r="C8" s="4"/>
      <c r="D8" s="10">
        <f>IF(C8="1/3カップ以下",70,IF(C8="1/2カップ程度",100,IF(C8="1カップ以上",210,IF(C8="",0))))</f>
        <v>0</v>
      </c>
      <c r="E8" s="9"/>
      <c r="F8" s="4"/>
      <c r="G8" s="4">
        <f>IF(F8="1/3カップ以下",70,IF(F8="1/2カップ程度",100,IF(F8="1カップ以上",210,IF(F8="",0))))</f>
        <v>0</v>
      </c>
      <c r="H8" s="9"/>
      <c r="I8" s="4"/>
      <c r="J8" s="4">
        <f>IF(I8="1/3カップ以下",70,IF(I8="1/2カップ程度",100,IF(I8="1カップ以上",210,IF(I8="",0))))</f>
        <v>0</v>
      </c>
      <c r="K8" s="9"/>
      <c r="L8" s="4"/>
      <c r="M8" s="4">
        <f>IF(L8="1/3カップ以下",70,IF(L8="1/2カップ程度",100,IF(L8="1カップ以上",210,IF(L8="",0))))</f>
        <v>0</v>
      </c>
      <c r="N8" s="9"/>
      <c r="O8" s="4"/>
      <c r="P8" s="4">
        <f>IF(O8="1/3カップ以下",70,IF(O8="1/2カップ程度",100,IF(O8="1カップ以上",210,IF(O8="",0))))</f>
        <v>0</v>
      </c>
      <c r="Q8" s="9"/>
      <c r="R8" s="4"/>
      <c r="S8" s="4">
        <f>IF(R8="1/3カップ以下",70,IF(R8="1/2カップ程度",100,IF(R8="1カップ以上",210,IF(R8="",0))))</f>
        <v>0</v>
      </c>
      <c r="T8" s="9"/>
      <c r="U8" s="4"/>
      <c r="V8" s="4">
        <f>IF(U8="1/3カップ以下",70,IF(U8="1/2カップ程度",100,IF(U8="1カップ以上",210,IF(U8="",0))))</f>
        <v>0</v>
      </c>
      <c r="W8" s="9"/>
      <c r="X8" s="4">
        <f t="shared" si="0"/>
        <v>0</v>
      </c>
    </row>
    <row r="9" spans="1:24" ht="25.15" customHeight="1" x14ac:dyDescent="0.4">
      <c r="A9" s="2">
        <v>4</v>
      </c>
      <c r="B9" s="7" t="s">
        <v>18</v>
      </c>
      <c r="C9" s="4"/>
      <c r="D9" s="10">
        <f>IF(C9="りんご（中）1/3個の重さ以下",100,IF(C9="りんご（中）1/2個の重さと同程度",150,IF(C9="りんご（中）1個の重さ以上",300,IF(C9="",0))))</f>
        <v>0</v>
      </c>
      <c r="E9" s="9"/>
      <c r="F9" s="11"/>
      <c r="G9" s="4">
        <f>IF(F9="りんご（中）1/3個の重さ以下",100,IF(F9="りんご（中）1/2個の重さと同程度",150,IF(F9="りんご（中）1個の重さ以上",300,IF(F9="",0))))</f>
        <v>0</v>
      </c>
      <c r="H9" s="9"/>
      <c r="I9" s="11"/>
      <c r="J9" s="4">
        <f>IF(I9="りんご（中）1/3個の重さ以下",100,IF(I9="りんご（中）1/2個の重さと同程度",150,IF(I9="りんご（中）1個の重さ以上",300,IF(I9="",0))))</f>
        <v>0</v>
      </c>
      <c r="K9" s="9"/>
      <c r="L9" s="11"/>
      <c r="M9" s="4">
        <f>IF(L9="りんご（中）1/3個の重さ以下",100,IF(L9="りんご（中）1/2個の重さと同程度",150,IF(L9="りんご（中）1個の重さ以上",300,IF(L9="",0))))</f>
        <v>0</v>
      </c>
      <c r="N9" s="9"/>
      <c r="O9" s="11"/>
      <c r="P9" s="4">
        <f>IF(O9="りんご（中）1/3個の重さ以下",100,IF(O9="りんご（中）1/2個の重さと同程度",150,IF(O9="りんご（中）1個の重さ以上",300,IF(O9="",0))))</f>
        <v>0</v>
      </c>
      <c r="Q9" s="9"/>
      <c r="R9" s="11"/>
      <c r="S9" s="4">
        <f>IF(R9="りんご（中）1/3個の重さ以下",100,IF(R9="りんご（中）1/2個の重さと同程度",150,IF(R9="りんご（中）1個の重さ以上",300,IF(R9="",0))))</f>
        <v>0</v>
      </c>
      <c r="T9" s="9"/>
      <c r="U9" s="11"/>
      <c r="V9" s="4">
        <f>IF(U9="りんご（中）1/3個の重さ以下",100,IF(U9="りんご（中）1/2個の重さと同程度",150,IF(U9="りんご（中）1個の重さ以上",300,IF(U9="",0))))</f>
        <v>0</v>
      </c>
      <c r="W9" s="9"/>
      <c r="X9" s="4">
        <f t="shared" si="0"/>
        <v>0</v>
      </c>
    </row>
    <row r="10" spans="1:24" ht="25.15" customHeight="1" thickBot="1" x14ac:dyDescent="0.45">
      <c r="A10" s="2">
        <v>5</v>
      </c>
      <c r="B10" s="12" t="s">
        <v>19</v>
      </c>
      <c r="C10" s="13"/>
      <c r="D10" s="14">
        <f>IF(C10="クリームパン1/2個の重さ以下",45,IF(C10="クリームパン1個の重さと同程度",90,IF(C10="クリームパン2個の重さ以上",180,IF(C10="",0))))</f>
        <v>0</v>
      </c>
      <c r="E10" s="9"/>
      <c r="F10" s="13"/>
      <c r="G10" s="15">
        <f>IF(F10="クリームパン1/2個の重さ以下",45,IF(F10="クリームパン1個の重さと同程度",90,IF(F10="クリームパン2個の重さ以上",180,IF(F10="",0))))</f>
        <v>0</v>
      </c>
      <c r="H10" s="9"/>
      <c r="I10" s="13"/>
      <c r="J10" s="15">
        <f>IF(I10="クリームパン1/2個の重さ以下",45,IF(I10="クリームパン1個の重さと同程度",90,IF(I10="クリームパン2個の重さ以上",180,IF(I10="",0))))</f>
        <v>0</v>
      </c>
      <c r="K10" s="9"/>
      <c r="L10" s="13"/>
      <c r="M10" s="15">
        <f>IF(L10="クリームパン1/2個の重さ以下",45,IF(L10="クリームパン1個の重さと同程度",90,IF(L10="クリームパン2個の重さ以上",180,IF(L10="",0))))</f>
        <v>0</v>
      </c>
      <c r="N10" s="9"/>
      <c r="O10" s="13"/>
      <c r="P10" s="15">
        <f>IF(O10="クリームパン1/2個の重さ以下",45,IF(O10="クリームパン1個の重さと同程度",90,IF(O10="クリームパン2個の重さ以上",180,IF(O10="",0))))</f>
        <v>0</v>
      </c>
      <c r="Q10" s="9"/>
      <c r="R10" s="15"/>
      <c r="S10" s="15">
        <f>IF(R10="クリームパン1/2個の重さ以下",45,IF(R10="クリームパン1個の重さと同程度",90,IF(R10="クリームパン2個の重さ以上",180,IF(R10="",0))))</f>
        <v>0</v>
      </c>
      <c r="T10" s="9"/>
      <c r="U10" s="13"/>
      <c r="V10" s="15">
        <f>IF(U10="クリームパン1/2個の重さ以下",45,IF(U10="クリームパン1個の重さと同程度",90,IF(U10="クリームパン2個の重さ以上",180,IF(U10="",0))))</f>
        <v>0</v>
      </c>
      <c r="W10" s="9"/>
      <c r="X10" s="15">
        <f t="shared" si="0"/>
        <v>0</v>
      </c>
    </row>
    <row r="11" spans="1:24" ht="25.15" customHeight="1" thickTop="1" x14ac:dyDescent="0.4">
      <c r="B11" s="16" t="s">
        <v>20</v>
      </c>
      <c r="C11" s="17"/>
      <c r="D11" s="16">
        <f>SUM(D6:D10)</f>
        <v>0</v>
      </c>
      <c r="E11" s="18"/>
      <c r="F11" s="17"/>
      <c r="G11" s="16">
        <f>SUM(G6:G10)</f>
        <v>0</v>
      </c>
      <c r="H11" s="18"/>
      <c r="I11" s="17"/>
      <c r="J11" s="16">
        <f>SUM(J6:J10)</f>
        <v>0</v>
      </c>
      <c r="K11" s="18"/>
      <c r="L11" s="17"/>
      <c r="M11" s="16">
        <f>SUM(M6:M10)</f>
        <v>0</v>
      </c>
      <c r="N11" s="18"/>
      <c r="O11" s="17"/>
      <c r="P11" s="16">
        <f>SUM(P6:P10)</f>
        <v>0</v>
      </c>
      <c r="Q11" s="18"/>
      <c r="R11" s="17"/>
      <c r="S11" s="16">
        <f>SUM(S6:S10)</f>
        <v>0</v>
      </c>
      <c r="T11" s="18"/>
      <c r="U11" s="17"/>
      <c r="V11" s="19">
        <f>SUM(V6:V10)</f>
        <v>0</v>
      </c>
      <c r="W11" s="18"/>
      <c r="X11" s="20">
        <f>SUM(D11,G11,J11,M11,P11,S11,V11)</f>
        <v>0</v>
      </c>
    </row>
    <row r="12" spans="1:24" ht="25.15" customHeight="1" x14ac:dyDescent="0.4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21" t="s">
        <v>21</v>
      </c>
    </row>
    <row r="13" spans="1:24" ht="39" customHeight="1" x14ac:dyDescent="0.4">
      <c r="B13" s="50" t="s">
        <v>22</v>
      </c>
      <c r="C13" s="50"/>
      <c r="D13" s="3"/>
      <c r="E13" s="3"/>
      <c r="W13" s="51" t="s">
        <v>23</v>
      </c>
      <c r="X13" s="51"/>
    </row>
    <row r="14" spans="1:24" ht="24.6" customHeight="1" x14ac:dyDescent="0.4">
      <c r="B14" s="3"/>
      <c r="E14" s="3" t="s">
        <v>24</v>
      </c>
      <c r="F14" s="3"/>
      <c r="G14" s="3"/>
      <c r="H14" s="22"/>
      <c r="I14" s="3"/>
      <c r="J14" s="3"/>
      <c r="K14" s="3"/>
      <c r="L14" s="3"/>
      <c r="M14" s="3"/>
      <c r="N14" s="3"/>
      <c r="T14" s="23"/>
      <c r="X14" s="21" t="s">
        <v>21</v>
      </c>
    </row>
    <row r="15" spans="1:24" ht="37.15" customHeight="1" x14ac:dyDescent="0.4">
      <c r="A15" s="3" t="s">
        <v>25</v>
      </c>
      <c r="B15" s="39" t="s">
        <v>26</v>
      </c>
      <c r="C15" s="39"/>
      <c r="D15" s="24"/>
      <c r="E15" s="4">
        <f>COUNTIF(E6:W10,A15)</f>
        <v>0</v>
      </c>
      <c r="W15" s="51" t="s">
        <v>27</v>
      </c>
      <c r="X15" s="51"/>
    </row>
    <row r="16" spans="1:24" ht="36.6" customHeight="1" thickBot="1" x14ac:dyDescent="0.45">
      <c r="A16" s="3" t="s">
        <v>28</v>
      </c>
      <c r="B16" s="38" t="s">
        <v>29</v>
      </c>
      <c r="C16" s="39"/>
      <c r="D16" s="24"/>
      <c r="E16" s="4">
        <f>COUNTIF(E6:W10,A16)</f>
        <v>0</v>
      </c>
      <c r="H16"/>
      <c r="I16"/>
      <c r="X16" s="21" t="s">
        <v>21</v>
      </c>
    </row>
    <row r="17" spans="1:27" ht="24.6" customHeight="1" x14ac:dyDescent="0.4">
      <c r="A17" s="3" t="s">
        <v>30</v>
      </c>
      <c r="B17" s="39" t="s">
        <v>31</v>
      </c>
      <c r="C17" s="39"/>
      <c r="D17" s="24"/>
      <c r="E17" s="4">
        <f>COUNTIF(E6:W10,A17)</f>
        <v>0</v>
      </c>
      <c r="H17" s="3"/>
      <c r="I17" s="3"/>
      <c r="W17" s="40" t="s">
        <v>32</v>
      </c>
      <c r="X17" s="41"/>
      <c r="AA17" s="26"/>
    </row>
    <row r="18" spans="1:27" ht="24.6" customHeight="1" x14ac:dyDescent="0.4">
      <c r="A18" s="3" t="s">
        <v>33</v>
      </c>
      <c r="B18" s="39" t="s">
        <v>34</v>
      </c>
      <c r="C18" s="39"/>
      <c r="D18" s="24"/>
      <c r="E18" s="4">
        <f>COUNTIF(E6:W10,A18)</f>
        <v>0</v>
      </c>
      <c r="W18" s="42"/>
      <c r="X18" s="43"/>
      <c r="AA18" s="26"/>
    </row>
    <row r="19" spans="1:27" ht="24.6" customHeight="1" x14ac:dyDescent="0.4">
      <c r="A19" s="3" t="s">
        <v>35</v>
      </c>
      <c r="B19" s="38" t="s">
        <v>36</v>
      </c>
      <c r="C19" s="38"/>
      <c r="D19" s="25"/>
      <c r="E19" s="4">
        <f>COUNTIF(E6:W10,A19)</f>
        <v>0</v>
      </c>
      <c r="L19" s="27"/>
      <c r="W19" s="42"/>
      <c r="X19" s="43"/>
      <c r="AA19" s="26"/>
    </row>
    <row r="20" spans="1:27" ht="24.6" customHeight="1" x14ac:dyDescent="0.4">
      <c r="B20" s="3"/>
      <c r="C20" s="3"/>
      <c r="D20" s="3"/>
      <c r="E20" s="3"/>
      <c r="W20" s="42"/>
      <c r="X20" s="43"/>
      <c r="AA20" s="26"/>
    </row>
    <row r="21" spans="1:27" ht="21.6" customHeight="1" thickBot="1" x14ac:dyDescent="0.45">
      <c r="B21" s="3"/>
      <c r="C21" s="3"/>
      <c r="D21" s="3"/>
      <c r="E21" s="3"/>
      <c r="W21" s="44"/>
      <c r="X21" s="45"/>
      <c r="AA21" s="26"/>
    </row>
    <row r="22" spans="1:27" ht="25.15" customHeight="1" thickBot="1" x14ac:dyDescent="0.45">
      <c r="B22" s="46" t="s">
        <v>37</v>
      </c>
      <c r="C22" s="47"/>
      <c r="D22" s="47"/>
      <c r="E22" s="48"/>
    </row>
    <row r="23" spans="1:27" ht="58.15" customHeight="1" x14ac:dyDescent="0.15">
      <c r="B23" s="36" t="s">
        <v>38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28"/>
      <c r="Q23" s="29"/>
      <c r="R23" s="29"/>
      <c r="S23" s="29"/>
      <c r="T23" s="29"/>
      <c r="U23" s="29"/>
      <c r="V23" s="29"/>
    </row>
    <row r="24" spans="1:27" ht="19.899999999999999" customHeight="1" x14ac:dyDescent="0.4"/>
    <row r="25" spans="1:27" ht="72.599999999999994" customHeight="1" x14ac:dyDescent="0.4">
      <c r="B25" s="37" t="s">
        <v>39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</row>
    <row r="26" spans="1:27" ht="25.15" customHeight="1" x14ac:dyDescent="0.4"/>
    <row r="27" spans="1:27" ht="25.15" customHeight="1" x14ac:dyDescent="0.4">
      <c r="B27" s="2" t="s">
        <v>40</v>
      </c>
    </row>
    <row r="28" spans="1:27" ht="19.899999999999999" customHeight="1" x14ac:dyDescent="0.4">
      <c r="B28" s="30" t="s">
        <v>14</v>
      </c>
      <c r="C28" s="30" t="s">
        <v>41</v>
      </c>
      <c r="D28" s="31" t="s">
        <v>14</v>
      </c>
      <c r="E28" s="30" t="s">
        <v>42</v>
      </c>
      <c r="F28" s="32" t="s">
        <v>14</v>
      </c>
      <c r="G28" s="30" t="s">
        <v>18</v>
      </c>
      <c r="H28" s="32" t="s">
        <v>14</v>
      </c>
      <c r="I28" s="31" t="s">
        <v>19</v>
      </c>
      <c r="J28" s="33"/>
    </row>
    <row r="29" spans="1:27" ht="19.899999999999999" customHeight="1" x14ac:dyDescent="0.4">
      <c r="B29" s="34" t="s">
        <v>43</v>
      </c>
      <c r="C29" s="32" t="s">
        <v>44</v>
      </c>
      <c r="D29" s="34" t="s">
        <v>43</v>
      </c>
      <c r="E29" s="32" t="s">
        <v>45</v>
      </c>
      <c r="F29" s="34" t="s">
        <v>46</v>
      </c>
      <c r="G29" s="32" t="s">
        <v>47</v>
      </c>
      <c r="H29" s="34" t="s">
        <v>46</v>
      </c>
      <c r="I29" s="32" t="s">
        <v>48</v>
      </c>
      <c r="J29" s="33"/>
    </row>
    <row r="30" spans="1:27" ht="19.899999999999999" customHeight="1" x14ac:dyDescent="0.4">
      <c r="B30" s="32">
        <v>75</v>
      </c>
      <c r="C30" s="32" t="s">
        <v>49</v>
      </c>
      <c r="D30" s="32">
        <v>70</v>
      </c>
      <c r="E30" s="32" t="s">
        <v>50</v>
      </c>
      <c r="F30" s="32">
        <v>100</v>
      </c>
      <c r="G30" s="32" t="s">
        <v>51</v>
      </c>
      <c r="H30" s="32">
        <v>45</v>
      </c>
      <c r="I30" s="32" t="s">
        <v>52</v>
      </c>
      <c r="J30" s="33"/>
    </row>
    <row r="31" spans="1:27" ht="19.899999999999999" customHeight="1" x14ac:dyDescent="0.4">
      <c r="B31" s="32">
        <v>150</v>
      </c>
      <c r="C31" s="32" t="s">
        <v>53</v>
      </c>
      <c r="D31" s="32">
        <v>100</v>
      </c>
      <c r="E31" s="32" t="s">
        <v>54</v>
      </c>
      <c r="F31" s="32">
        <v>150</v>
      </c>
      <c r="G31" s="32" t="s">
        <v>55</v>
      </c>
      <c r="H31" s="32">
        <v>90</v>
      </c>
      <c r="I31" s="32" t="s">
        <v>56</v>
      </c>
      <c r="J31" s="33"/>
    </row>
    <row r="32" spans="1:27" ht="19.899999999999999" customHeight="1" x14ac:dyDescent="0.4">
      <c r="B32" s="32">
        <v>300</v>
      </c>
      <c r="C32" s="32" t="s">
        <v>57</v>
      </c>
      <c r="D32" s="32">
        <v>210</v>
      </c>
      <c r="E32" s="32" t="s">
        <v>58</v>
      </c>
      <c r="F32" s="32">
        <v>300</v>
      </c>
      <c r="G32" s="32" t="s">
        <v>59</v>
      </c>
      <c r="H32" s="32">
        <v>180</v>
      </c>
      <c r="I32" s="32" t="s">
        <v>60</v>
      </c>
      <c r="J32" s="33"/>
    </row>
    <row r="33" spans="2:3" x14ac:dyDescent="0.4">
      <c r="B33" s="3"/>
    </row>
    <row r="34" spans="2:3" x14ac:dyDescent="0.4">
      <c r="B34" s="3" t="s">
        <v>13</v>
      </c>
    </row>
    <row r="35" spans="2:3" x14ac:dyDescent="0.4">
      <c r="B35" s="26" t="s">
        <v>25</v>
      </c>
      <c r="C35" s="2" t="s">
        <v>61</v>
      </c>
    </row>
    <row r="36" spans="2:3" ht="37.5" x14ac:dyDescent="0.4">
      <c r="B36" s="26" t="s">
        <v>28</v>
      </c>
      <c r="C36" s="29" t="s">
        <v>62</v>
      </c>
    </row>
    <row r="37" spans="2:3" x14ac:dyDescent="0.4">
      <c r="B37" s="26" t="s">
        <v>30</v>
      </c>
      <c r="C37" s="2" t="s">
        <v>63</v>
      </c>
    </row>
    <row r="38" spans="2:3" x14ac:dyDescent="0.4">
      <c r="B38" s="8" t="s">
        <v>33</v>
      </c>
      <c r="C38" s="2" t="s">
        <v>64</v>
      </c>
    </row>
    <row r="39" spans="2:3" ht="36" x14ac:dyDescent="0.4">
      <c r="B39" s="8" t="s">
        <v>35</v>
      </c>
      <c r="C39" s="35" t="s">
        <v>65</v>
      </c>
    </row>
  </sheetData>
  <mergeCells count="21">
    <mergeCell ref="A1:Q1"/>
    <mergeCell ref="B3:C3"/>
    <mergeCell ref="C4:E4"/>
    <mergeCell ref="F4:H4"/>
    <mergeCell ref="I4:K4"/>
    <mergeCell ref="L4:N4"/>
    <mergeCell ref="O4:Q4"/>
    <mergeCell ref="R4:T4"/>
    <mergeCell ref="U4:W4"/>
    <mergeCell ref="B13:C13"/>
    <mergeCell ref="W13:X13"/>
    <mergeCell ref="B15:C15"/>
    <mergeCell ref="W15:X15"/>
    <mergeCell ref="B23:O23"/>
    <mergeCell ref="B25:X25"/>
    <mergeCell ref="B16:C16"/>
    <mergeCell ref="B17:C17"/>
    <mergeCell ref="W17:X21"/>
    <mergeCell ref="B18:C18"/>
    <mergeCell ref="B19:C19"/>
    <mergeCell ref="B22:E22"/>
  </mergeCells>
  <phoneticPr fontId="2"/>
  <dataValidations count="5">
    <dataValidation type="list" allowBlank="1" showInputMessage="1" showErrorMessage="1" sqref="E6:E10 H6:H10 K6:K10 N6:N10 Q6:Q10 T6:T10 W6:W10" xr:uid="{C096577B-3F75-4D33-BEB2-E18BEF1E32BB}">
      <formula1>$B$35:$B$39</formula1>
    </dataValidation>
    <dataValidation type="list" allowBlank="1" showInputMessage="1" showErrorMessage="1" sqref="C10 U10 R10 O10 L10 I10 F10" xr:uid="{F7C5AE94-5CA3-4703-AE10-4187925507C8}">
      <formula1>$I$30:$I$32</formula1>
    </dataValidation>
    <dataValidation type="list" allowBlank="1" showInputMessage="1" showErrorMessage="1" sqref="C9 U9 R9 O9 L9 I9 F9" xr:uid="{D4D055C1-6CDA-4F1D-9D81-19C6DE2E6A99}">
      <formula1>$G$30:$G$32</formula1>
    </dataValidation>
    <dataValidation type="list" allowBlank="1" showInputMessage="1" showErrorMessage="1" sqref="C8 U8 F8 I8 L8 O8 R8" xr:uid="{F055969F-E7C0-404B-A44E-F17DD8FEEF01}">
      <formula1>$E$30:$E$32</formula1>
    </dataValidation>
    <dataValidation type="list" allowBlank="1" showInputMessage="1" showErrorMessage="1" sqref="R6:R7 C6:C7 F6:F7 I6:I7 O6:O7 L6:L7 U6:U7" xr:uid="{D61086DE-F304-4535-B689-2F74A1FCA3FD}">
      <formula1>$C$30:$C$32</formula1>
    </dataValidation>
  </dataValidations>
  <pageMargins left="0.7" right="0.7" top="0.75" bottom="0.75" header="0.3" footer="0.3"/>
  <pageSetup paperSize="9" scale="37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食品ロス量計算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yabuki</dc:creator>
  <cp:lastModifiedBy>yabuki</cp:lastModifiedBy>
  <dcterms:created xsi:type="dcterms:W3CDTF">2024-05-29T02:52:33Z</dcterms:created>
  <dcterms:modified xsi:type="dcterms:W3CDTF">2024-05-29T03:00:14Z</dcterms:modified>
</cp:coreProperties>
</file>